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1720" windowHeight="13620"/>
  </bookViews>
  <sheets>
    <sheet name="Kostenaufstellung" sheetId="1" r:id="rId1"/>
    <sheet name="Terminplan" sheetId="2" r:id="rId2"/>
  </sheets>
  <definedNames>
    <definedName name="_xlnm._FilterDatabase" localSheetId="0" hidden="1">Kostenaufstellung!$A$5:$G$5</definedName>
  </definedNames>
  <calcPr calcId="125725"/>
</workbook>
</file>

<file path=xl/calcChain.xml><?xml version="1.0" encoding="utf-8"?>
<calcChain xmlns="http://schemas.openxmlformats.org/spreadsheetml/2006/main">
  <c r="E71" i="1"/>
  <c r="E70"/>
  <c r="E59"/>
  <c r="E69"/>
  <c r="E64"/>
  <c r="E65"/>
  <c r="E66"/>
  <c r="E67"/>
  <c r="E38"/>
  <c r="E39"/>
  <c r="E51"/>
  <c r="E11"/>
  <c r="E78"/>
  <c r="D22"/>
  <c r="E22" s="1"/>
  <c r="D17"/>
  <c r="E17" s="1"/>
  <c r="D21"/>
  <c r="E21" s="1"/>
  <c r="D13"/>
  <c r="E13" s="1"/>
  <c r="E55"/>
  <c r="E56"/>
  <c r="E47"/>
  <c r="E44"/>
  <c r="E72"/>
  <c r="E73"/>
  <c r="E74"/>
  <c r="E75"/>
  <c r="E76"/>
  <c r="E10"/>
  <c r="E12"/>
  <c r="E14"/>
  <c r="E15"/>
  <c r="E16"/>
  <c r="E18"/>
  <c r="E19"/>
  <c r="E20"/>
  <c r="E23"/>
  <c r="E24"/>
  <c r="E25"/>
  <c r="E26"/>
  <c r="E27"/>
  <c r="E28"/>
  <c r="E29"/>
  <c r="E30"/>
  <c r="E31"/>
  <c r="E33"/>
  <c r="E34"/>
  <c r="E35"/>
  <c r="E40"/>
  <c r="E41"/>
  <c r="E43"/>
  <c r="E48"/>
  <c r="E49"/>
  <c r="E50"/>
  <c r="E52"/>
  <c r="E53"/>
  <c r="E54"/>
  <c r="E57"/>
  <c r="E58"/>
  <c r="E60"/>
  <c r="E61"/>
  <c r="E63"/>
  <c r="E68"/>
  <c r="E7"/>
  <c r="E8"/>
  <c r="E9"/>
  <c r="E6"/>
  <c r="E83"/>
  <c r="E79"/>
</calcChain>
</file>

<file path=xl/sharedStrings.xml><?xml version="1.0" encoding="utf-8"?>
<sst xmlns="http://schemas.openxmlformats.org/spreadsheetml/2006/main" count="207" uniqueCount="141">
  <si>
    <t xml:space="preserve">Erdarbeiten </t>
  </si>
  <si>
    <t xml:space="preserve"> Bodenplatte </t>
  </si>
  <si>
    <t xml:space="preserve"> Beckenkörper </t>
  </si>
  <si>
    <t xml:space="preserve"> Einbauteile ( Astral ) </t>
  </si>
  <si>
    <t>Bodenablauf</t>
  </si>
  <si>
    <t xml:space="preserve">UVC Lampe </t>
  </si>
  <si>
    <t xml:space="preserve"> Verrohrung </t>
  </si>
  <si>
    <t xml:space="preserve">Fittings u. Kugelhähne      </t>
  </si>
  <si>
    <t xml:space="preserve"> Innenauskleidung </t>
  </si>
  <si>
    <t> Beckenreinigung</t>
  </si>
  <si>
    <t> Elektrik</t>
  </si>
  <si>
    <t> Beckeneinfassung</t>
  </si>
  <si>
    <t> Sommerabdeckung</t>
  </si>
  <si>
    <t>Winterabdeckung</t>
  </si>
  <si>
    <t>Solarabsorber</t>
  </si>
  <si>
    <t> Gesamt</t>
  </si>
  <si>
    <r>
      <t> </t>
    </r>
    <r>
      <rPr>
        <sz val="10"/>
        <rFont val="Arial"/>
        <family val="2"/>
      </rPr>
      <t xml:space="preserve">Filteranlage </t>
    </r>
  </si>
  <si>
    <t>Aushub</t>
  </si>
  <si>
    <t>Beton</t>
  </si>
  <si>
    <t>Wanddurchführung</t>
  </si>
  <si>
    <t>Einlaufdüsen</t>
  </si>
  <si>
    <t>Quarzsand</t>
  </si>
  <si>
    <t>Chlordosierschleuse</t>
  </si>
  <si>
    <t>Baustahlmatten</t>
  </si>
  <si>
    <t>Bereich</t>
  </si>
  <si>
    <t>Beschreibung</t>
  </si>
  <si>
    <t>Einzelpreis</t>
  </si>
  <si>
    <t xml:space="preserve">Menge (h; m³, m², Stk. </t>
  </si>
  <si>
    <t>Schalungssteine 50x20x23</t>
  </si>
  <si>
    <t>Anstrich außen</t>
  </si>
  <si>
    <t>Noppenbahn</t>
  </si>
  <si>
    <t>Breitmaulskimmer</t>
  </si>
  <si>
    <t>Absaugdüsen</t>
  </si>
  <si>
    <t>Unterwasserscheinwerfer</t>
  </si>
  <si>
    <t>Trafo für UWS</t>
  </si>
  <si>
    <t>Filterpumpe 25 m³ (Atsral Super Sprint 400V/1,5 kW)</t>
  </si>
  <si>
    <t>Gegenstromanalage</t>
  </si>
  <si>
    <t>Unterlegvlies</t>
  </si>
  <si>
    <t>Folienblechstreifen</t>
  </si>
  <si>
    <t>Eckprofile</t>
  </si>
  <si>
    <t>Leiter</t>
  </si>
  <si>
    <t>1*</t>
  </si>
  <si>
    <t>Kleber und Reinigungsmittel</t>
  </si>
  <si>
    <t>Solarplane 8x4</t>
  </si>
  <si>
    <t>Bindedraht</t>
  </si>
  <si>
    <t>Humus</t>
  </si>
  <si>
    <t>Hinterfüllen und Abziehen</t>
  </si>
  <si>
    <t>Schalung für Bodenplatte</t>
  </si>
  <si>
    <t>Ausbau Gartenhütte</t>
  </si>
  <si>
    <t>Holz für den Zubau</t>
  </si>
  <si>
    <t>Dacheindeckung für gesamtes Gartenhüttendach</t>
  </si>
  <si>
    <t>Dachrinnen</t>
  </si>
  <si>
    <t>Rohrleitungstunnel d 400 mm</t>
  </si>
  <si>
    <t>Beton C20/25 F66</t>
  </si>
  <si>
    <t>Baustahl 10mm [kg]</t>
  </si>
  <si>
    <t xml:space="preserve">Moeller Steuerung </t>
  </si>
  <si>
    <t>Rohr DA50</t>
  </si>
  <si>
    <t>Rohr DA63</t>
  </si>
  <si>
    <t>Netz zum Verspachteln</t>
  </si>
  <si>
    <t>Zement</t>
  </si>
  <si>
    <t>Gegenstrompumpe 28 m³/h</t>
  </si>
  <si>
    <t> Pool-Terrasse</t>
  </si>
  <si>
    <t>Isolierung</t>
  </si>
  <si>
    <t>Schaltschrank</t>
  </si>
  <si>
    <t>Diverses Kleinmaterial</t>
  </si>
  <si>
    <t>Lichtleiste</t>
  </si>
  <si>
    <t>Dachpappstifte</t>
  </si>
  <si>
    <t>Flexkleber zum Verspachteln</t>
  </si>
  <si>
    <t>Mo</t>
  </si>
  <si>
    <t>Do</t>
  </si>
  <si>
    <t>Fr</t>
  </si>
  <si>
    <t>Sa</t>
  </si>
  <si>
    <t>So</t>
  </si>
  <si>
    <t>Di</t>
  </si>
  <si>
    <t>Mi</t>
  </si>
  <si>
    <t>Datum</t>
  </si>
  <si>
    <t>Tätigkeiten</t>
  </si>
  <si>
    <t>Ausheben der Baugrube</t>
  </si>
  <si>
    <t>Verrohurng des Bodenaublaufs</t>
  </si>
  <si>
    <t>Bodenplatte betonieren</t>
  </si>
  <si>
    <t>Anlieferung der Betonschalsteine;</t>
  </si>
  <si>
    <t>Aufmauern der Wände</t>
  </si>
  <si>
    <t>Einbauen der Einbauteile, errichten der Schalung für die Einbauteile</t>
  </si>
  <si>
    <t>Betonieren der Wände</t>
  </si>
  <si>
    <t>Schalung für obersten Betonkranz</t>
  </si>
  <si>
    <t>Außwand mit Klebespachtel verputzen</t>
  </si>
  <si>
    <t>Betonieren des Betonkranzes und der Decke für den Technikschacht</t>
  </si>
  <si>
    <t>Äußere Kehle mit Bitumenspachtel spachteln</t>
  </si>
  <si>
    <t>Außenwände mit Bitumenanstrich versehen</t>
  </si>
  <si>
    <t>Noppenfolie an der Außenseite anbringen</t>
  </si>
  <si>
    <t>Rohrleitung für Skimmer und für die Einlaufdüse der SA anschließen</t>
  </si>
  <si>
    <t>Bodenplatte schleifen</t>
  </si>
  <si>
    <t>Schotter t</t>
  </si>
  <si>
    <t>Teerspachtelmasse</t>
  </si>
  <si>
    <t>Unterkonstruktion</t>
  </si>
  <si>
    <t>Granit Randsteine</t>
  </si>
  <si>
    <t>Fremdeister</t>
  </si>
  <si>
    <t>Verspachteln der Poolwände</t>
  </si>
  <si>
    <t>Zusammenräumen</t>
  </si>
  <si>
    <t>Beginn Installation im Technikschacht</t>
  </si>
  <si>
    <t>Druckprobe Skimmerleitung/ Undicht/ neu Verkleben</t>
  </si>
  <si>
    <t>Druckprobe Skimmerleitung/ Solaranlagenleitung</t>
  </si>
  <si>
    <t>Errichten der Schalung für die Bodenplatte</t>
  </si>
  <si>
    <t>Regenschicht</t>
  </si>
  <si>
    <t>Spachteln der Innenwände</t>
  </si>
  <si>
    <t>Spachteln der Innenwände und Boden</t>
  </si>
  <si>
    <t>Aufstemmen des Bodenablaufs</t>
  </si>
  <si>
    <t>Baugrube zuschütten</t>
  </si>
  <si>
    <t>Verrohrung fertigstellen</t>
  </si>
  <si>
    <t>Lieferung Pooldoktor</t>
  </si>
  <si>
    <t>Verrohrung Stromanschluss herstellen</t>
  </si>
  <si>
    <t>Anbringen der Schinensysteme für die Folie</t>
  </si>
  <si>
    <t>Terrassendeck herstellen</t>
  </si>
  <si>
    <t>Unterkosntruktion für Terrasse erstellen</t>
  </si>
  <si>
    <t>Stromanschluss herstellen/ Unterkosntruktion für Terrasse erstellen</t>
  </si>
  <si>
    <t xml:space="preserve">Anbringen Vlies/ Folie einhängen </t>
  </si>
  <si>
    <t>Befüllen mit Wasser</t>
  </si>
  <si>
    <t>Terrassendielen m²</t>
  </si>
  <si>
    <t>Blindstopfen</t>
  </si>
  <si>
    <t>Schlüssel Astral</t>
  </si>
  <si>
    <t>Poolroboter</t>
  </si>
  <si>
    <t>Bitumenanstrich</t>
  </si>
  <si>
    <t>Foliensack 0,8mm 8x4x1,5m</t>
  </si>
  <si>
    <t>Sicherungen/Steckdosen/Schalter</t>
  </si>
  <si>
    <t>Mittelbettschichtkleber</t>
  </si>
  <si>
    <t xml:space="preserve">KALKULATION POOLBAU </t>
  </si>
  <si>
    <t>Jet  Gegenstromanalge (Einbauteil)</t>
  </si>
  <si>
    <t>Kessel 650</t>
  </si>
  <si>
    <t>Kollektor</t>
  </si>
  <si>
    <t>Solarpumpeneinheit</t>
  </si>
  <si>
    <t>Anschlüsse und Kleinteile</t>
  </si>
  <si>
    <t>Pumpe für Solarkreislauf Poolwasser 5 m³</t>
  </si>
  <si>
    <t>Ausdehnungsgefäß 18L</t>
  </si>
  <si>
    <t>Positionen mit 1* wurden aus einer Poolauflösung gekauft</t>
  </si>
  <si>
    <t>-</t>
  </si>
  <si>
    <t>Aufrollvorrichtung</t>
  </si>
  <si>
    <t xml:space="preserve">Edelstahlrohr/ Formrohr etc. </t>
  </si>
  <si>
    <t>Rohrmotor</t>
  </si>
  <si>
    <t>Steuerung Rohrmotor für Fernbedienung</t>
  </si>
  <si>
    <t>Fernbedienung</t>
  </si>
  <si>
    <t>Summe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</si>
</sst>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4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0" fillId="3" borderId="0" xfId="0" applyFill="1"/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0" xfId="0" applyFill="1"/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2" fillId="0" borderId="0" xfId="1" applyFont="1" applyAlignment="1">
      <alignment horizontal="center"/>
    </xf>
    <xf numFmtId="44" fontId="1" fillId="0" borderId="16" xfId="1" applyFont="1" applyBorder="1" applyAlignment="1">
      <alignment horizontal="center" wrapText="1"/>
    </xf>
    <xf numFmtId="44" fontId="1" fillId="0" borderId="5" xfId="1" applyFont="1" applyBorder="1" applyAlignment="1">
      <alignment horizontal="center" wrapText="1"/>
    </xf>
    <xf numFmtId="44" fontId="1" fillId="0" borderId="6" xfId="1" applyFont="1" applyBorder="1" applyAlignment="1">
      <alignment horizontal="center" wrapText="1"/>
    </xf>
    <xf numFmtId="44" fontId="1" fillId="0" borderId="8" xfId="1" applyFont="1" applyBorder="1" applyAlignment="1">
      <alignment horizontal="center" wrapText="1"/>
    </xf>
    <xf numFmtId="44" fontId="1" fillId="0" borderId="9" xfId="1" applyFont="1" applyBorder="1" applyAlignment="1">
      <alignment horizontal="center" wrapText="1"/>
    </xf>
    <xf numFmtId="44" fontId="1" fillId="0" borderId="22" xfId="1" applyFont="1" applyBorder="1" applyAlignment="1">
      <alignment horizontal="center" wrapText="1"/>
    </xf>
    <xf numFmtId="44" fontId="1" fillId="0" borderId="19" xfId="1" applyFont="1" applyBorder="1" applyAlignment="1">
      <alignment horizontal="center" wrapText="1"/>
    </xf>
    <xf numFmtId="44" fontId="4" fillId="0" borderId="0" xfId="1" applyFont="1" applyAlignment="1">
      <alignment horizontal="center"/>
    </xf>
    <xf numFmtId="14" fontId="0" fillId="0" borderId="0" xfId="0" applyNumberFormat="1" applyFill="1"/>
    <xf numFmtId="0" fontId="7" fillId="0" borderId="20" xfId="0" applyFont="1" applyBorder="1" applyAlignment="1">
      <alignment horizontal="center" wrapText="1"/>
    </xf>
    <xf numFmtId="44" fontId="8" fillId="0" borderId="21" xfId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44" fontId="8" fillId="0" borderId="24" xfId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44" fontId="8" fillId="0" borderId="19" xfId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44" fontId="1" fillId="0" borderId="5" xfId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44" fontId="1" fillId="0" borderId="6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44" fontId="1" fillId="0" borderId="9" xfId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44" fontId="1" fillId="0" borderId="8" xfId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44" fontId="2" fillId="4" borderId="2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>
      <selection activeCell="B68" sqref="B68"/>
    </sheetView>
  </sheetViews>
  <sheetFormatPr baseColWidth="10" defaultRowHeight="15"/>
  <cols>
    <col min="1" max="1" width="28" style="35" customWidth="1"/>
    <col min="2" max="2" width="51.85546875" style="4" customWidth="1"/>
    <col min="3" max="3" width="21.28515625" style="12" bestFit="1" customWidth="1"/>
    <col min="4" max="4" width="14.7109375" style="12" customWidth="1"/>
    <col min="5" max="5" width="17.140625" style="51" customWidth="1"/>
    <col min="16" max="35" width="5.42578125" customWidth="1"/>
  </cols>
  <sheetData>
    <row r="1" spans="1:7">
      <c r="A1" s="47" t="s">
        <v>125</v>
      </c>
      <c r="B1" s="47"/>
      <c r="C1" s="47"/>
      <c r="D1" s="47"/>
      <c r="E1" s="47"/>
    </row>
    <row r="2" spans="1:7">
      <c r="A2" s="47"/>
      <c r="B2" s="47"/>
      <c r="C2" s="47"/>
      <c r="D2" s="47"/>
      <c r="E2" s="47"/>
    </row>
    <row r="4" spans="1:7" ht="15.75" thickBot="1"/>
    <row r="5" spans="1:7" ht="15.75" thickBot="1">
      <c r="A5" s="89" t="s">
        <v>24</v>
      </c>
      <c r="B5" s="90" t="s">
        <v>25</v>
      </c>
      <c r="C5" s="91" t="s">
        <v>27</v>
      </c>
      <c r="D5" s="91" t="s">
        <v>26</v>
      </c>
      <c r="E5" s="92" t="s">
        <v>140</v>
      </c>
    </row>
    <row r="6" spans="1:7" ht="15.75" thickBot="1">
      <c r="A6" s="36" t="s">
        <v>0</v>
      </c>
      <c r="B6" s="26" t="s">
        <v>17</v>
      </c>
      <c r="C6" s="27">
        <v>1</v>
      </c>
      <c r="D6" s="30">
        <v>140</v>
      </c>
      <c r="E6" s="52">
        <f t="shared" ref="E6:E10" si="0">C6*D6</f>
        <v>140</v>
      </c>
    </row>
    <row r="7" spans="1:7">
      <c r="A7" s="44" t="s">
        <v>1</v>
      </c>
      <c r="B7" s="15" t="s">
        <v>47</v>
      </c>
      <c r="C7" s="16">
        <v>1</v>
      </c>
      <c r="D7" s="34">
        <v>100</v>
      </c>
      <c r="E7" s="53">
        <f t="shared" si="0"/>
        <v>100</v>
      </c>
      <c r="G7" s="39"/>
    </row>
    <row r="8" spans="1:7">
      <c r="A8" s="45"/>
      <c r="B8" s="5" t="s">
        <v>45</v>
      </c>
      <c r="C8" s="1">
        <v>0</v>
      </c>
      <c r="D8" s="14">
        <v>0</v>
      </c>
      <c r="E8" s="54">
        <f t="shared" si="0"/>
        <v>0</v>
      </c>
      <c r="G8" s="39"/>
    </row>
    <row r="9" spans="1:7">
      <c r="A9" s="45"/>
      <c r="B9" s="3" t="s">
        <v>46</v>
      </c>
      <c r="C9" s="2">
        <v>1</v>
      </c>
      <c r="D9" s="14">
        <v>165</v>
      </c>
      <c r="E9" s="54">
        <f t="shared" si="0"/>
        <v>165</v>
      </c>
    </row>
    <row r="10" spans="1:7">
      <c r="A10" s="45"/>
      <c r="B10" s="5" t="s">
        <v>23</v>
      </c>
      <c r="C10" s="1">
        <v>1</v>
      </c>
      <c r="D10" s="13">
        <v>245.22</v>
      </c>
      <c r="E10" s="54">
        <f t="shared" si="0"/>
        <v>245.22</v>
      </c>
    </row>
    <row r="11" spans="1:7">
      <c r="A11" s="45"/>
      <c r="B11" s="3" t="s">
        <v>53</v>
      </c>
      <c r="C11" s="2">
        <v>11</v>
      </c>
      <c r="D11" s="14">
        <v>88.5</v>
      </c>
      <c r="E11" s="54">
        <f>(C11*D11*0.97)-150</f>
        <v>794.29499999999996</v>
      </c>
    </row>
    <row r="12" spans="1:7" ht="15.75" thickBot="1">
      <c r="A12" s="46"/>
      <c r="B12" s="17" t="s">
        <v>44</v>
      </c>
      <c r="C12" s="18">
        <v>1</v>
      </c>
      <c r="D12" s="33">
        <v>5</v>
      </c>
      <c r="E12" s="55">
        <f t="shared" ref="E12:E31" si="1">C12*D12</f>
        <v>5</v>
      </c>
    </row>
    <row r="13" spans="1:7">
      <c r="A13" s="44" t="s">
        <v>2</v>
      </c>
      <c r="B13" s="10" t="s">
        <v>28</v>
      </c>
      <c r="C13" s="11">
        <v>1</v>
      </c>
      <c r="D13" s="23">
        <f>(480+50)*1.2</f>
        <v>636</v>
      </c>
      <c r="E13" s="53">
        <f t="shared" si="1"/>
        <v>636</v>
      </c>
    </row>
    <row r="14" spans="1:7">
      <c r="A14" s="45"/>
      <c r="B14" s="3" t="s">
        <v>54</v>
      </c>
      <c r="C14" s="2">
        <v>350</v>
      </c>
      <c r="D14" s="14">
        <v>0.62</v>
      </c>
      <c r="E14" s="54">
        <f t="shared" si="1"/>
        <v>217</v>
      </c>
    </row>
    <row r="15" spans="1:7">
      <c r="A15" s="45"/>
      <c r="B15" s="5" t="s">
        <v>18</v>
      </c>
      <c r="C15" s="1">
        <v>6</v>
      </c>
      <c r="D15" s="13">
        <v>100</v>
      </c>
      <c r="E15" s="54">
        <f t="shared" si="1"/>
        <v>600</v>
      </c>
    </row>
    <row r="16" spans="1:7">
      <c r="A16" s="45"/>
      <c r="B16" s="5" t="s">
        <v>29</v>
      </c>
      <c r="C16" s="1">
        <v>3</v>
      </c>
      <c r="D16" s="13">
        <v>17.95</v>
      </c>
      <c r="E16" s="54">
        <f t="shared" si="1"/>
        <v>53.849999999999994</v>
      </c>
    </row>
    <row r="17" spans="1:5">
      <c r="A17" s="45"/>
      <c r="B17" s="3" t="s">
        <v>30</v>
      </c>
      <c r="C17" s="2">
        <v>1</v>
      </c>
      <c r="D17" s="14">
        <f>41.8+(22.5*1.2)</f>
        <v>68.8</v>
      </c>
      <c r="E17" s="54">
        <f t="shared" si="1"/>
        <v>68.8</v>
      </c>
    </row>
    <row r="18" spans="1:5">
      <c r="A18" s="45"/>
      <c r="B18" s="5" t="s">
        <v>67</v>
      </c>
      <c r="C18" s="1">
        <v>10</v>
      </c>
      <c r="D18" s="13">
        <v>9</v>
      </c>
      <c r="E18" s="54">
        <f t="shared" si="1"/>
        <v>90</v>
      </c>
    </row>
    <row r="19" spans="1:5">
      <c r="A19" s="45"/>
      <c r="B19" s="3" t="s">
        <v>58</v>
      </c>
      <c r="C19" s="2">
        <v>1</v>
      </c>
      <c r="D19" s="14">
        <v>40</v>
      </c>
      <c r="E19" s="54">
        <f t="shared" si="1"/>
        <v>40</v>
      </c>
    </row>
    <row r="20" spans="1:5">
      <c r="A20" s="45"/>
      <c r="B20" s="5" t="s">
        <v>59</v>
      </c>
      <c r="C20" s="1">
        <v>13</v>
      </c>
      <c r="D20" s="13">
        <v>2.99</v>
      </c>
      <c r="E20" s="54">
        <f t="shared" si="1"/>
        <v>38.870000000000005</v>
      </c>
    </row>
    <row r="21" spans="1:5">
      <c r="A21" s="45"/>
      <c r="B21" s="3" t="s">
        <v>92</v>
      </c>
      <c r="C21" s="2">
        <v>6.1</v>
      </c>
      <c r="D21" s="14">
        <f>(20.95)*1.2</f>
        <v>25.139999999999997</v>
      </c>
      <c r="E21" s="54">
        <f t="shared" si="1"/>
        <v>153.35399999999998</v>
      </c>
    </row>
    <row r="22" spans="1:5">
      <c r="A22" s="45"/>
      <c r="B22" s="5" t="s">
        <v>59</v>
      </c>
      <c r="C22" s="1">
        <v>6</v>
      </c>
      <c r="D22" s="13">
        <f>4.05*1.2</f>
        <v>4.8599999999999994</v>
      </c>
      <c r="E22" s="54">
        <f t="shared" si="1"/>
        <v>29.159999999999997</v>
      </c>
    </row>
    <row r="23" spans="1:5">
      <c r="A23" s="45"/>
      <c r="B23" s="3" t="s">
        <v>93</v>
      </c>
      <c r="C23" s="2">
        <v>1</v>
      </c>
      <c r="D23" s="14">
        <v>20.9</v>
      </c>
      <c r="E23" s="54">
        <f t="shared" si="1"/>
        <v>20.9</v>
      </c>
    </row>
    <row r="24" spans="1:5" ht="15.75" thickBot="1">
      <c r="A24" s="46"/>
      <c r="B24" s="17" t="s">
        <v>121</v>
      </c>
      <c r="C24" s="18">
        <v>1</v>
      </c>
      <c r="D24" s="33">
        <v>40</v>
      </c>
      <c r="E24" s="55">
        <f t="shared" si="1"/>
        <v>40</v>
      </c>
    </row>
    <row r="25" spans="1:5">
      <c r="A25" s="44" t="s">
        <v>3</v>
      </c>
      <c r="B25" s="10" t="s">
        <v>31</v>
      </c>
      <c r="C25" s="11">
        <v>2</v>
      </c>
      <c r="D25" s="23">
        <v>100</v>
      </c>
      <c r="E25" s="53">
        <f t="shared" si="1"/>
        <v>200</v>
      </c>
    </row>
    <row r="26" spans="1:5">
      <c r="A26" s="45"/>
      <c r="B26" s="3" t="s">
        <v>4</v>
      </c>
      <c r="C26" s="2">
        <v>1</v>
      </c>
      <c r="D26" s="14">
        <v>22</v>
      </c>
      <c r="E26" s="54">
        <f t="shared" si="1"/>
        <v>22</v>
      </c>
    </row>
    <row r="27" spans="1:5">
      <c r="A27" s="45"/>
      <c r="B27" s="5" t="s">
        <v>19</v>
      </c>
      <c r="C27" s="1">
        <v>8</v>
      </c>
      <c r="D27" s="13">
        <v>6.5</v>
      </c>
      <c r="E27" s="54">
        <f t="shared" si="1"/>
        <v>52</v>
      </c>
    </row>
    <row r="28" spans="1:5">
      <c r="A28" s="45"/>
      <c r="B28" s="3" t="s">
        <v>20</v>
      </c>
      <c r="C28" s="2">
        <v>6</v>
      </c>
      <c r="D28" s="14">
        <v>15.2</v>
      </c>
      <c r="E28" s="54">
        <f t="shared" si="1"/>
        <v>91.199999999999989</v>
      </c>
    </row>
    <row r="29" spans="1:5">
      <c r="A29" s="45"/>
      <c r="B29" s="5" t="s">
        <v>32</v>
      </c>
      <c r="C29" s="1">
        <v>2</v>
      </c>
      <c r="D29" s="13">
        <v>15.7</v>
      </c>
      <c r="E29" s="54">
        <f t="shared" si="1"/>
        <v>31.4</v>
      </c>
    </row>
    <row r="30" spans="1:5">
      <c r="A30" s="45"/>
      <c r="B30" s="3" t="s">
        <v>33</v>
      </c>
      <c r="C30" s="2">
        <v>2</v>
      </c>
      <c r="D30" s="14">
        <v>104.9</v>
      </c>
      <c r="E30" s="54">
        <f t="shared" si="1"/>
        <v>209.8</v>
      </c>
    </row>
    <row r="31" spans="1:5">
      <c r="A31" s="45"/>
      <c r="B31" s="5" t="s">
        <v>34</v>
      </c>
      <c r="C31" s="1">
        <v>1</v>
      </c>
      <c r="D31" s="13">
        <v>136.80000000000001</v>
      </c>
      <c r="E31" s="54">
        <f t="shared" si="1"/>
        <v>136.80000000000001</v>
      </c>
    </row>
    <row r="32" spans="1:5">
      <c r="A32" s="45"/>
      <c r="B32" s="3" t="s">
        <v>126</v>
      </c>
      <c r="C32" s="2" t="s">
        <v>41</v>
      </c>
      <c r="D32" s="13">
        <v>0</v>
      </c>
      <c r="E32" s="54"/>
    </row>
    <row r="33" spans="1:5">
      <c r="A33" s="45"/>
      <c r="B33" s="5" t="s">
        <v>118</v>
      </c>
      <c r="C33" s="1">
        <v>6</v>
      </c>
      <c r="D33" s="13">
        <v>3.6</v>
      </c>
      <c r="E33" s="54">
        <f>C33*D33</f>
        <v>21.6</v>
      </c>
    </row>
    <row r="34" spans="1:5">
      <c r="A34" s="45"/>
      <c r="B34" s="3" t="s">
        <v>40</v>
      </c>
      <c r="C34" s="2">
        <v>1</v>
      </c>
      <c r="D34" s="14">
        <v>149.9</v>
      </c>
      <c r="E34" s="54">
        <f>C34*D34</f>
        <v>149.9</v>
      </c>
    </row>
    <row r="35" spans="1:5" ht="15.75" thickBot="1">
      <c r="A35" s="46"/>
      <c r="B35" s="17" t="s">
        <v>119</v>
      </c>
      <c r="C35" s="18">
        <v>1</v>
      </c>
      <c r="D35" s="25">
        <v>2</v>
      </c>
      <c r="E35" s="55">
        <f>C35*D35</f>
        <v>2</v>
      </c>
    </row>
    <row r="36" spans="1:5">
      <c r="A36" s="48" t="s">
        <v>16</v>
      </c>
      <c r="B36" s="10" t="s">
        <v>127</v>
      </c>
      <c r="C36" s="11" t="s">
        <v>41</v>
      </c>
      <c r="D36" s="13">
        <v>0</v>
      </c>
      <c r="E36" s="53"/>
    </row>
    <row r="37" spans="1:5">
      <c r="A37" s="49"/>
      <c r="B37" s="3" t="s">
        <v>35</v>
      </c>
      <c r="C37" s="2" t="s">
        <v>41</v>
      </c>
      <c r="D37" s="13">
        <v>0</v>
      </c>
      <c r="E37" s="54"/>
    </row>
    <row r="38" spans="1:5">
      <c r="A38" s="49"/>
      <c r="B38" s="5" t="s">
        <v>5</v>
      </c>
      <c r="C38" s="1">
        <v>1</v>
      </c>
      <c r="D38" s="13">
        <v>178.85</v>
      </c>
      <c r="E38" s="54">
        <f t="shared" ref="E38:E41" si="2">C38*D38</f>
        <v>178.85</v>
      </c>
    </row>
    <row r="39" spans="1:5">
      <c r="A39" s="49"/>
      <c r="B39" s="5" t="s">
        <v>22</v>
      </c>
      <c r="C39" s="2">
        <v>1</v>
      </c>
      <c r="D39" s="14">
        <v>54.89</v>
      </c>
      <c r="E39" s="54">
        <f t="shared" si="2"/>
        <v>54.89</v>
      </c>
    </row>
    <row r="40" spans="1:5">
      <c r="A40" s="49"/>
      <c r="B40" s="5" t="s">
        <v>21</v>
      </c>
      <c r="C40" s="1">
        <v>6</v>
      </c>
      <c r="D40" s="14">
        <v>6</v>
      </c>
      <c r="E40" s="54">
        <f t="shared" si="2"/>
        <v>36</v>
      </c>
    </row>
    <row r="41" spans="1:5" ht="15.75" thickBot="1">
      <c r="A41" s="49"/>
      <c r="B41" s="6"/>
      <c r="C41" s="7"/>
      <c r="D41" s="24"/>
      <c r="E41" s="56">
        <f t="shared" si="2"/>
        <v>0</v>
      </c>
    </row>
    <row r="42" spans="1:5" ht="15.75" thickBot="1">
      <c r="A42" s="37" t="s">
        <v>36</v>
      </c>
      <c r="B42" s="26" t="s">
        <v>60</v>
      </c>
      <c r="C42" s="27" t="s">
        <v>41</v>
      </c>
      <c r="D42" s="30">
        <v>0</v>
      </c>
      <c r="E42" s="52">
        <v>350</v>
      </c>
    </row>
    <row r="43" spans="1:5">
      <c r="A43" s="44" t="s">
        <v>6</v>
      </c>
      <c r="B43" s="10" t="s">
        <v>56</v>
      </c>
      <c r="C43" s="11">
        <v>30</v>
      </c>
      <c r="D43" s="23">
        <v>3.2</v>
      </c>
      <c r="E43" s="53">
        <f t="shared" ref="E43:E44" si="3">C43*D43</f>
        <v>96</v>
      </c>
    </row>
    <row r="44" spans="1:5">
      <c r="A44" s="45"/>
      <c r="B44" s="8" t="s">
        <v>57</v>
      </c>
      <c r="C44" s="9">
        <v>50</v>
      </c>
      <c r="D44" s="19">
        <v>5.4</v>
      </c>
      <c r="E44" s="54">
        <f t="shared" si="3"/>
        <v>270</v>
      </c>
    </row>
    <row r="45" spans="1:5">
      <c r="A45" s="45"/>
      <c r="B45" s="3" t="s">
        <v>7</v>
      </c>
      <c r="C45" s="2" t="s">
        <v>41</v>
      </c>
      <c r="D45" s="13">
        <v>0</v>
      </c>
      <c r="E45" s="54"/>
    </row>
    <row r="46" spans="1:5">
      <c r="A46" s="45"/>
      <c r="B46" s="5" t="s">
        <v>42</v>
      </c>
      <c r="C46" s="2" t="s">
        <v>41</v>
      </c>
      <c r="D46" s="13">
        <v>0</v>
      </c>
      <c r="E46" s="54"/>
    </row>
    <row r="47" spans="1:5" ht="15.75" thickBot="1">
      <c r="A47" s="46"/>
      <c r="B47" s="31" t="s">
        <v>52</v>
      </c>
      <c r="C47" s="32">
        <v>1</v>
      </c>
      <c r="D47" s="25">
        <v>50</v>
      </c>
      <c r="E47" s="55">
        <f t="shared" ref="E47:E58" si="4">C47*D47</f>
        <v>50</v>
      </c>
    </row>
    <row r="48" spans="1:5">
      <c r="A48" s="45" t="s">
        <v>8</v>
      </c>
      <c r="B48" s="8" t="s">
        <v>122</v>
      </c>
      <c r="C48" s="9">
        <v>1</v>
      </c>
      <c r="D48" s="19">
        <v>617.6</v>
      </c>
      <c r="E48" s="57">
        <f t="shared" si="4"/>
        <v>617.6</v>
      </c>
    </row>
    <row r="49" spans="1:5">
      <c r="A49" s="45"/>
      <c r="B49" s="5" t="s">
        <v>37</v>
      </c>
      <c r="C49" s="2">
        <v>1</v>
      </c>
      <c r="D49" s="14">
        <v>165</v>
      </c>
      <c r="E49" s="54">
        <f t="shared" si="4"/>
        <v>165</v>
      </c>
    </row>
    <row r="50" spans="1:5">
      <c r="A50" s="45"/>
      <c r="B50" s="5" t="s">
        <v>38</v>
      </c>
      <c r="C50" s="1">
        <v>24</v>
      </c>
      <c r="D50" s="13">
        <v>4.4000000000000004</v>
      </c>
      <c r="E50" s="54">
        <f t="shared" si="4"/>
        <v>105.60000000000001</v>
      </c>
    </row>
    <row r="51" spans="1:5" ht="15.75" thickBot="1">
      <c r="A51" s="46"/>
      <c r="B51" s="17" t="s">
        <v>39</v>
      </c>
      <c r="C51" s="18">
        <v>4</v>
      </c>
      <c r="D51" s="25">
        <v>12.4</v>
      </c>
      <c r="E51" s="55">
        <f t="shared" si="4"/>
        <v>49.6</v>
      </c>
    </row>
    <row r="52" spans="1:5" ht="15.75" thickBot="1">
      <c r="A52" s="38" t="s">
        <v>9</v>
      </c>
      <c r="B52" s="28" t="s">
        <v>120</v>
      </c>
      <c r="C52" s="29">
        <v>1</v>
      </c>
      <c r="D52" s="30">
        <v>1000</v>
      </c>
      <c r="E52" s="52">
        <f t="shared" si="4"/>
        <v>1000</v>
      </c>
    </row>
    <row r="53" spans="1:5">
      <c r="A53" s="44" t="s">
        <v>10</v>
      </c>
      <c r="B53" s="10" t="s">
        <v>55</v>
      </c>
      <c r="C53" s="11">
        <v>1</v>
      </c>
      <c r="D53" s="23">
        <v>140</v>
      </c>
      <c r="E53" s="53">
        <f t="shared" si="4"/>
        <v>140</v>
      </c>
    </row>
    <row r="54" spans="1:5">
      <c r="A54" s="45"/>
      <c r="B54" s="3" t="s">
        <v>123</v>
      </c>
      <c r="C54" s="2">
        <v>1</v>
      </c>
      <c r="D54" s="14">
        <v>81.83</v>
      </c>
      <c r="E54" s="54">
        <f t="shared" si="4"/>
        <v>81.83</v>
      </c>
    </row>
    <row r="55" spans="1:5">
      <c r="A55" s="45"/>
      <c r="B55" s="3" t="s">
        <v>63</v>
      </c>
      <c r="C55" s="2">
        <v>1</v>
      </c>
      <c r="D55" s="14">
        <v>0</v>
      </c>
      <c r="E55" s="54">
        <f t="shared" si="4"/>
        <v>0</v>
      </c>
    </row>
    <row r="56" spans="1:5" ht="15.75" thickBot="1">
      <c r="A56" s="46"/>
      <c r="B56" s="31" t="s">
        <v>65</v>
      </c>
      <c r="C56" s="32">
        <v>1</v>
      </c>
      <c r="D56" s="33">
        <v>16.899999999999999</v>
      </c>
      <c r="E56" s="55">
        <f t="shared" si="4"/>
        <v>16.899999999999999</v>
      </c>
    </row>
    <row r="57" spans="1:5">
      <c r="A57" s="44" t="s">
        <v>61</v>
      </c>
      <c r="B57" s="10" t="s">
        <v>117</v>
      </c>
      <c r="C57" s="11">
        <v>56</v>
      </c>
      <c r="D57" s="34">
        <v>25</v>
      </c>
      <c r="E57" s="53">
        <f t="shared" si="4"/>
        <v>1400</v>
      </c>
    </row>
    <row r="58" spans="1:5" ht="15.75" thickBot="1">
      <c r="A58" s="46"/>
      <c r="B58" s="31" t="s">
        <v>94</v>
      </c>
      <c r="C58" s="32">
        <v>1</v>
      </c>
      <c r="D58" s="33">
        <v>300</v>
      </c>
      <c r="E58" s="55">
        <f t="shared" si="4"/>
        <v>300</v>
      </c>
    </row>
    <row r="59" spans="1:5">
      <c r="A59" s="44" t="s">
        <v>11</v>
      </c>
      <c r="B59" s="10" t="s">
        <v>95</v>
      </c>
      <c r="C59" s="11">
        <v>42</v>
      </c>
      <c r="D59" s="34">
        <v>3.29</v>
      </c>
      <c r="E59" s="53">
        <f>C59*D59</f>
        <v>138.18</v>
      </c>
    </row>
    <row r="60" spans="1:5" ht="15.75" thickBot="1">
      <c r="A60" s="46"/>
      <c r="B60" s="31" t="s">
        <v>124</v>
      </c>
      <c r="C60" s="32">
        <v>4</v>
      </c>
      <c r="D60" s="33">
        <v>55</v>
      </c>
      <c r="E60" s="55">
        <f t="shared" ref="E60:E76" si="5">C60*D60</f>
        <v>220</v>
      </c>
    </row>
    <row r="61" spans="1:5" ht="15.75" thickBot="1">
      <c r="A61" s="38" t="s">
        <v>12</v>
      </c>
      <c r="B61" s="26" t="s">
        <v>43</v>
      </c>
      <c r="C61" s="27">
        <v>1</v>
      </c>
      <c r="D61" s="30">
        <v>274.89999999999998</v>
      </c>
      <c r="E61" s="52">
        <f t="shared" si="5"/>
        <v>274.89999999999998</v>
      </c>
    </row>
    <row r="62" spans="1:5" ht="15.75" thickBot="1">
      <c r="A62" s="43" t="s">
        <v>13</v>
      </c>
      <c r="B62" s="8"/>
      <c r="C62" s="9">
        <v>1</v>
      </c>
      <c r="D62" s="19">
        <v>400</v>
      </c>
      <c r="E62" s="57">
        <v>400</v>
      </c>
    </row>
    <row r="63" spans="1:5">
      <c r="A63" s="70" t="s">
        <v>14</v>
      </c>
      <c r="B63" s="71" t="s">
        <v>128</v>
      </c>
      <c r="C63" s="72">
        <v>2</v>
      </c>
      <c r="D63" s="23">
        <v>0</v>
      </c>
      <c r="E63" s="73">
        <f t="shared" si="5"/>
        <v>0</v>
      </c>
    </row>
    <row r="64" spans="1:5">
      <c r="A64" s="74"/>
      <c r="B64" s="75" t="s">
        <v>129</v>
      </c>
      <c r="C64" s="76">
        <v>1</v>
      </c>
      <c r="D64" s="13">
        <v>120</v>
      </c>
      <c r="E64" s="77">
        <f t="shared" si="5"/>
        <v>120</v>
      </c>
    </row>
    <row r="65" spans="1:5">
      <c r="A65" s="74"/>
      <c r="B65" s="75" t="s">
        <v>130</v>
      </c>
      <c r="C65" s="76">
        <v>1</v>
      </c>
      <c r="D65" s="13">
        <v>100</v>
      </c>
      <c r="E65" s="77">
        <f t="shared" si="5"/>
        <v>100</v>
      </c>
    </row>
    <row r="66" spans="1:5">
      <c r="A66" s="74"/>
      <c r="B66" s="75" t="s">
        <v>131</v>
      </c>
      <c r="C66" s="76">
        <v>1</v>
      </c>
      <c r="D66" s="13">
        <v>100</v>
      </c>
      <c r="E66" s="77">
        <f t="shared" si="5"/>
        <v>100</v>
      </c>
    </row>
    <row r="67" spans="1:5" ht="15.75" thickBot="1">
      <c r="A67" s="84"/>
      <c r="B67" s="81" t="s">
        <v>132</v>
      </c>
      <c r="C67" s="82">
        <v>1</v>
      </c>
      <c r="D67" s="25">
        <v>65</v>
      </c>
      <c r="E67" s="83">
        <f t="shared" si="5"/>
        <v>65</v>
      </c>
    </row>
    <row r="68" spans="1:5">
      <c r="A68" s="70" t="s">
        <v>135</v>
      </c>
      <c r="B68" s="87" t="s">
        <v>136</v>
      </c>
      <c r="C68" s="88">
        <v>1</v>
      </c>
      <c r="D68" s="34">
        <v>150</v>
      </c>
      <c r="E68" s="73">
        <f t="shared" si="5"/>
        <v>150</v>
      </c>
    </row>
    <row r="69" spans="1:5">
      <c r="A69" s="74"/>
      <c r="B69" s="78" t="s">
        <v>137</v>
      </c>
      <c r="C69" s="79">
        <v>1</v>
      </c>
      <c r="D69" s="93">
        <v>70</v>
      </c>
      <c r="E69" s="80">
        <f t="shared" si="5"/>
        <v>70</v>
      </c>
    </row>
    <row r="70" spans="1:5">
      <c r="A70" s="74"/>
      <c r="B70" s="78" t="s">
        <v>138</v>
      </c>
      <c r="C70" s="79">
        <v>1</v>
      </c>
      <c r="D70" s="93">
        <v>50</v>
      </c>
      <c r="E70" s="80">
        <f t="shared" si="5"/>
        <v>50</v>
      </c>
    </row>
    <row r="71" spans="1:5" ht="15.75" thickBot="1">
      <c r="A71" s="84"/>
      <c r="B71" s="81" t="s">
        <v>139</v>
      </c>
      <c r="C71" s="82">
        <v>1</v>
      </c>
      <c r="D71" s="25">
        <v>30</v>
      </c>
      <c r="E71" s="83">
        <f t="shared" si="5"/>
        <v>30</v>
      </c>
    </row>
    <row r="72" spans="1:5">
      <c r="A72" s="45" t="s">
        <v>48</v>
      </c>
      <c r="B72" s="85" t="s">
        <v>49</v>
      </c>
      <c r="C72" s="86"/>
      <c r="D72" s="19"/>
      <c r="E72" s="57">
        <f t="shared" si="5"/>
        <v>0</v>
      </c>
    </row>
    <row r="73" spans="1:5">
      <c r="A73" s="45"/>
      <c r="B73" s="3" t="s">
        <v>50</v>
      </c>
      <c r="C73" s="2">
        <v>1</v>
      </c>
      <c r="D73" s="13">
        <v>250</v>
      </c>
      <c r="E73" s="54">
        <f t="shared" si="5"/>
        <v>250</v>
      </c>
    </row>
    <row r="74" spans="1:5">
      <c r="A74" s="45"/>
      <c r="B74" s="3" t="s">
        <v>51</v>
      </c>
      <c r="C74" s="2"/>
      <c r="D74" s="13"/>
      <c r="E74" s="54">
        <f t="shared" si="5"/>
        <v>0</v>
      </c>
    </row>
    <row r="75" spans="1:5">
      <c r="A75" s="45"/>
      <c r="B75" s="5" t="s">
        <v>62</v>
      </c>
      <c r="C75" s="1">
        <v>1</v>
      </c>
      <c r="D75" s="13">
        <v>43.17</v>
      </c>
      <c r="E75" s="54">
        <f t="shared" si="5"/>
        <v>43.17</v>
      </c>
    </row>
    <row r="76" spans="1:5" ht="15.75" thickBot="1">
      <c r="A76" s="46"/>
      <c r="B76" s="31" t="s">
        <v>66</v>
      </c>
      <c r="C76" s="32">
        <v>1</v>
      </c>
      <c r="D76" s="33">
        <v>20.97</v>
      </c>
      <c r="E76" s="55">
        <f t="shared" si="5"/>
        <v>20.97</v>
      </c>
    </row>
    <row r="77" spans="1:5" ht="15.75" thickBot="1">
      <c r="A77" s="40" t="s">
        <v>64</v>
      </c>
      <c r="B77" s="41"/>
      <c r="C77" s="42"/>
      <c r="D77" s="19"/>
      <c r="E77" s="58">
        <v>500</v>
      </c>
    </row>
    <row r="78" spans="1:5" ht="15.75" thickBot="1">
      <c r="A78" s="36" t="s">
        <v>96</v>
      </c>
      <c r="B78" s="26" t="s">
        <v>97</v>
      </c>
      <c r="C78" s="27">
        <v>1</v>
      </c>
      <c r="D78" s="30">
        <v>300</v>
      </c>
      <c r="E78" s="52">
        <f t="shared" ref="E78:E80" si="6">C78*D78</f>
        <v>300</v>
      </c>
    </row>
    <row r="79" spans="1:5">
      <c r="A79" s="67" t="s">
        <v>15</v>
      </c>
      <c r="B79" s="61"/>
      <c r="C79" s="61"/>
      <c r="D79" s="61"/>
      <c r="E79" s="62">
        <f ca="1">SUM(E6:E80)</f>
        <v>11861.729000000001</v>
      </c>
    </row>
    <row r="80" spans="1:5">
      <c r="A80" s="68"/>
      <c r="B80" s="63"/>
      <c r="C80" s="63"/>
      <c r="D80" s="63"/>
      <c r="E80" s="64"/>
    </row>
    <row r="81" spans="1:5" ht="15.75" thickBot="1">
      <c r="A81" s="69"/>
      <c r="B81" s="65"/>
      <c r="C81" s="65"/>
      <c r="D81" s="65"/>
      <c r="E81" s="66"/>
    </row>
    <row r="82" spans="1:5">
      <c r="B82" s="4" t="s">
        <v>133</v>
      </c>
      <c r="E82" s="51">
        <v>1150</v>
      </c>
    </row>
    <row r="83" spans="1:5">
      <c r="E83" s="59">
        <f ca="1">SUM(E79:E82)</f>
        <v>13011.729000000001</v>
      </c>
    </row>
  </sheetData>
  <autoFilter ref="A5:G5"/>
  <mergeCells count="18">
    <mergeCell ref="E79:E81"/>
    <mergeCell ref="A79:A81"/>
    <mergeCell ref="B79:B81"/>
    <mergeCell ref="C79:C81"/>
    <mergeCell ref="D79:D81"/>
    <mergeCell ref="A57:A58"/>
    <mergeCell ref="A72:A76"/>
    <mergeCell ref="A36:A41"/>
    <mergeCell ref="A43:A47"/>
    <mergeCell ref="A48:A51"/>
    <mergeCell ref="A59:A60"/>
    <mergeCell ref="A63:A67"/>
    <mergeCell ref="A68:A71"/>
    <mergeCell ref="A13:A24"/>
    <mergeCell ref="A25:A35"/>
    <mergeCell ref="A7:A12"/>
    <mergeCell ref="A1:E2"/>
    <mergeCell ref="A53:A5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9"/>
  <sheetViews>
    <sheetView zoomScale="70" zoomScaleNormal="70" workbookViewId="0">
      <selection activeCell="C3" sqref="C3"/>
    </sheetView>
  </sheetViews>
  <sheetFormatPr baseColWidth="10" defaultRowHeight="15"/>
  <cols>
    <col min="2" max="2" width="6.140625" customWidth="1"/>
    <col min="3" max="3" width="69" customWidth="1"/>
  </cols>
  <sheetData>
    <row r="2" spans="1:3">
      <c r="A2" s="50" t="s">
        <v>75</v>
      </c>
      <c r="B2" s="50"/>
      <c r="C2" t="s">
        <v>76</v>
      </c>
    </row>
    <row r="3" spans="1:3">
      <c r="A3" s="21">
        <v>40264</v>
      </c>
      <c r="B3" s="22" t="s">
        <v>71</v>
      </c>
      <c r="C3" t="s">
        <v>77</v>
      </c>
    </row>
    <row r="4" spans="1:3">
      <c r="A4" s="21">
        <v>40265</v>
      </c>
      <c r="B4" s="22" t="s">
        <v>72</v>
      </c>
      <c r="C4" t="s">
        <v>102</v>
      </c>
    </row>
    <row r="5" spans="1:3">
      <c r="A5" s="20">
        <v>40266</v>
      </c>
      <c r="B5" t="s">
        <v>68</v>
      </c>
      <c r="C5" t="s">
        <v>134</v>
      </c>
    </row>
    <row r="6" spans="1:3">
      <c r="A6" s="20">
        <v>40267</v>
      </c>
      <c r="B6" t="s">
        <v>73</v>
      </c>
      <c r="C6" t="s">
        <v>78</v>
      </c>
    </row>
    <row r="7" spans="1:3">
      <c r="A7" s="20">
        <v>40268</v>
      </c>
      <c r="B7" t="s">
        <v>74</v>
      </c>
      <c r="C7" t="s">
        <v>134</v>
      </c>
    </row>
    <row r="8" spans="1:3">
      <c r="A8" s="20">
        <v>40269</v>
      </c>
      <c r="B8" t="s">
        <v>69</v>
      </c>
      <c r="C8" t="s">
        <v>134</v>
      </c>
    </row>
    <row r="9" spans="1:3">
      <c r="A9" s="20">
        <v>40270</v>
      </c>
      <c r="B9" t="s">
        <v>70</v>
      </c>
      <c r="C9" t="s">
        <v>79</v>
      </c>
    </row>
    <row r="10" spans="1:3">
      <c r="A10" s="21">
        <v>40271</v>
      </c>
      <c r="B10" s="22" t="s">
        <v>71</v>
      </c>
      <c r="C10" t="s">
        <v>134</v>
      </c>
    </row>
    <row r="11" spans="1:3">
      <c r="A11" s="21">
        <v>40272</v>
      </c>
      <c r="B11" s="22" t="s">
        <v>72</v>
      </c>
      <c r="C11" t="s">
        <v>134</v>
      </c>
    </row>
    <row r="12" spans="1:3">
      <c r="A12" s="20">
        <v>40273</v>
      </c>
      <c r="B12" t="s">
        <v>68</v>
      </c>
      <c r="C12" t="s">
        <v>134</v>
      </c>
    </row>
    <row r="13" spans="1:3">
      <c r="A13" s="20">
        <v>40274</v>
      </c>
      <c r="B13" t="s">
        <v>73</v>
      </c>
      <c r="C13" t="s">
        <v>80</v>
      </c>
    </row>
    <row r="14" spans="1:3">
      <c r="A14" s="20">
        <v>40275</v>
      </c>
      <c r="B14" t="s">
        <v>74</v>
      </c>
      <c r="C14" t="s">
        <v>81</v>
      </c>
    </row>
    <row r="15" spans="1:3">
      <c r="A15" s="20">
        <v>40276</v>
      </c>
      <c r="B15" t="s">
        <v>69</v>
      </c>
      <c r="C15" t="s">
        <v>82</v>
      </c>
    </row>
    <row r="16" spans="1:3">
      <c r="A16" s="20">
        <v>40277</v>
      </c>
      <c r="B16" t="s">
        <v>70</v>
      </c>
      <c r="C16" t="s">
        <v>83</v>
      </c>
    </row>
    <row r="17" spans="1:3">
      <c r="A17" s="21">
        <v>40278</v>
      </c>
      <c r="B17" s="22" t="s">
        <v>71</v>
      </c>
      <c r="C17" t="s">
        <v>134</v>
      </c>
    </row>
    <row r="18" spans="1:3">
      <c r="A18" s="21">
        <v>40279</v>
      </c>
      <c r="B18" s="22" t="s">
        <v>72</v>
      </c>
      <c r="C18" t="s">
        <v>134</v>
      </c>
    </row>
    <row r="19" spans="1:3">
      <c r="A19" s="20">
        <v>40280</v>
      </c>
      <c r="B19" t="s">
        <v>68</v>
      </c>
      <c r="C19" t="s">
        <v>103</v>
      </c>
    </row>
    <row r="20" spans="1:3">
      <c r="A20" s="20">
        <v>40281</v>
      </c>
      <c r="B20" t="s">
        <v>73</v>
      </c>
      <c r="C20" t="s">
        <v>103</v>
      </c>
    </row>
    <row r="21" spans="1:3">
      <c r="A21" s="20">
        <v>40282</v>
      </c>
      <c r="B21" t="s">
        <v>74</v>
      </c>
      <c r="C21" t="s">
        <v>84</v>
      </c>
    </row>
    <row r="22" spans="1:3">
      <c r="A22" s="20">
        <v>40283</v>
      </c>
      <c r="B22" t="s">
        <v>69</v>
      </c>
      <c r="C22" t="s">
        <v>85</v>
      </c>
    </row>
    <row r="23" spans="1:3">
      <c r="A23" s="20">
        <v>40284</v>
      </c>
      <c r="B23" t="s">
        <v>70</v>
      </c>
      <c r="C23" t="s">
        <v>91</v>
      </c>
    </row>
    <row r="24" spans="1:3">
      <c r="A24" s="21">
        <v>40285</v>
      </c>
      <c r="B24" s="22" t="s">
        <v>71</v>
      </c>
      <c r="C24" t="s">
        <v>86</v>
      </c>
    </row>
    <row r="25" spans="1:3">
      <c r="A25" s="21">
        <v>40286</v>
      </c>
      <c r="B25" s="22" t="s">
        <v>72</v>
      </c>
      <c r="C25" t="s">
        <v>87</v>
      </c>
    </row>
    <row r="26" spans="1:3">
      <c r="A26" s="20">
        <v>40287</v>
      </c>
      <c r="B26" t="s">
        <v>68</v>
      </c>
      <c r="C26" t="s">
        <v>88</v>
      </c>
    </row>
    <row r="27" spans="1:3">
      <c r="A27" s="20">
        <v>40288</v>
      </c>
      <c r="B27" t="s">
        <v>73</v>
      </c>
      <c r="C27" t="s">
        <v>89</v>
      </c>
    </row>
    <row r="28" spans="1:3">
      <c r="A28" s="20">
        <v>40289</v>
      </c>
      <c r="B28" t="s">
        <v>74</v>
      </c>
      <c r="C28" t="s">
        <v>90</v>
      </c>
    </row>
    <row r="29" spans="1:3">
      <c r="A29" s="20">
        <v>40290</v>
      </c>
      <c r="B29" t="s">
        <v>69</v>
      </c>
      <c r="C29" t="s">
        <v>90</v>
      </c>
    </row>
    <row r="30" spans="1:3">
      <c r="A30" s="20">
        <v>40291</v>
      </c>
      <c r="B30" t="s">
        <v>70</v>
      </c>
      <c r="C30" t="s">
        <v>90</v>
      </c>
    </row>
    <row r="31" spans="1:3">
      <c r="A31" s="21">
        <v>40292</v>
      </c>
      <c r="B31" s="22" t="s">
        <v>71</v>
      </c>
      <c r="C31" t="s">
        <v>99</v>
      </c>
    </row>
    <row r="32" spans="1:3">
      <c r="A32" s="21">
        <v>40293</v>
      </c>
      <c r="B32" s="22" t="s">
        <v>72</v>
      </c>
      <c r="C32" t="s">
        <v>98</v>
      </c>
    </row>
    <row r="33" spans="1:3">
      <c r="A33" s="20">
        <v>40294</v>
      </c>
      <c r="B33" t="s">
        <v>68</v>
      </c>
      <c r="C33" t="s">
        <v>100</v>
      </c>
    </row>
    <row r="34" spans="1:3">
      <c r="A34" s="20">
        <v>40295</v>
      </c>
      <c r="B34" t="s">
        <v>73</v>
      </c>
      <c r="C34" t="s">
        <v>101</v>
      </c>
    </row>
    <row r="35" spans="1:3">
      <c r="A35" s="20">
        <v>40296</v>
      </c>
      <c r="B35" t="s">
        <v>74</v>
      </c>
      <c r="C35" t="s">
        <v>106</v>
      </c>
    </row>
    <row r="36" spans="1:3">
      <c r="A36" s="20">
        <v>40297</v>
      </c>
      <c r="B36" t="s">
        <v>69</v>
      </c>
      <c r="C36" t="s">
        <v>104</v>
      </c>
    </row>
    <row r="37" spans="1:3">
      <c r="A37" s="20">
        <v>40298</v>
      </c>
      <c r="B37" t="s">
        <v>70</v>
      </c>
      <c r="C37" t="s">
        <v>105</v>
      </c>
    </row>
    <row r="38" spans="1:3">
      <c r="A38" s="21">
        <v>40299</v>
      </c>
      <c r="B38" s="22" t="s">
        <v>71</v>
      </c>
      <c r="C38" t="s">
        <v>110</v>
      </c>
    </row>
    <row r="39" spans="1:3">
      <c r="A39" s="21">
        <v>40300</v>
      </c>
      <c r="B39" s="22" t="s">
        <v>72</v>
      </c>
      <c r="C39" t="s">
        <v>134</v>
      </c>
    </row>
    <row r="40" spans="1:3">
      <c r="A40" s="20">
        <v>40301</v>
      </c>
      <c r="B40" t="s">
        <v>68</v>
      </c>
      <c r="C40" t="s">
        <v>134</v>
      </c>
    </row>
    <row r="41" spans="1:3">
      <c r="A41" s="20">
        <v>40302</v>
      </c>
      <c r="B41" t="s">
        <v>73</v>
      </c>
      <c r="C41" t="s">
        <v>134</v>
      </c>
    </row>
    <row r="42" spans="1:3">
      <c r="A42" s="20">
        <v>40303</v>
      </c>
      <c r="B42" t="s">
        <v>74</v>
      </c>
      <c r="C42" t="s">
        <v>134</v>
      </c>
    </row>
    <row r="43" spans="1:3">
      <c r="A43" s="20">
        <v>40304</v>
      </c>
      <c r="B43" t="s">
        <v>69</v>
      </c>
      <c r="C43" t="s">
        <v>107</v>
      </c>
    </row>
    <row r="44" spans="1:3">
      <c r="A44" s="20">
        <v>40305</v>
      </c>
      <c r="B44" t="s">
        <v>70</v>
      </c>
      <c r="C44" t="s">
        <v>134</v>
      </c>
    </row>
    <row r="45" spans="1:3">
      <c r="A45" s="21">
        <v>40306</v>
      </c>
      <c r="B45" s="22" t="s">
        <v>71</v>
      </c>
      <c r="C45" t="s">
        <v>114</v>
      </c>
    </row>
    <row r="46" spans="1:3">
      <c r="A46" s="21">
        <v>40307</v>
      </c>
      <c r="B46" s="22" t="s">
        <v>72</v>
      </c>
      <c r="C46" t="s">
        <v>113</v>
      </c>
    </row>
    <row r="47" spans="1:3">
      <c r="A47" s="20">
        <v>40308</v>
      </c>
      <c r="B47" t="s">
        <v>68</v>
      </c>
      <c r="C47" t="s">
        <v>108</v>
      </c>
    </row>
    <row r="48" spans="1:3">
      <c r="A48" s="20">
        <v>40309</v>
      </c>
      <c r="B48" t="s">
        <v>73</v>
      </c>
      <c r="C48" t="s">
        <v>109</v>
      </c>
    </row>
    <row r="49" spans="1:3">
      <c r="A49" s="20">
        <v>40310</v>
      </c>
      <c r="B49" t="s">
        <v>74</v>
      </c>
      <c r="C49" t="s">
        <v>111</v>
      </c>
    </row>
    <row r="50" spans="1:3">
      <c r="A50" s="20">
        <v>40311</v>
      </c>
      <c r="B50" t="s">
        <v>69</v>
      </c>
      <c r="C50" t="s">
        <v>112</v>
      </c>
    </row>
    <row r="51" spans="1:3">
      <c r="A51" s="20">
        <v>40312</v>
      </c>
      <c r="B51" t="s">
        <v>70</v>
      </c>
      <c r="C51" t="s">
        <v>115</v>
      </c>
    </row>
    <row r="52" spans="1:3">
      <c r="A52" s="21">
        <v>40313</v>
      </c>
      <c r="B52" s="22" t="s">
        <v>71</v>
      </c>
      <c r="C52" t="s">
        <v>116</v>
      </c>
    </row>
    <row r="53" spans="1:3">
      <c r="A53" s="21">
        <v>40314</v>
      </c>
      <c r="B53" s="22" t="s">
        <v>72</v>
      </c>
      <c r="C53" t="s">
        <v>116</v>
      </c>
    </row>
    <row r="54" spans="1:3">
      <c r="A54" s="60"/>
      <c r="B54" s="39"/>
    </row>
    <row r="55" spans="1:3">
      <c r="A55" s="60"/>
      <c r="B55" s="39"/>
    </row>
    <row r="56" spans="1:3">
      <c r="A56" s="60"/>
      <c r="B56" s="39"/>
    </row>
    <row r="57" spans="1:3">
      <c r="A57" s="60"/>
      <c r="B57" s="39"/>
    </row>
    <row r="58" spans="1:3">
      <c r="A58" s="60"/>
      <c r="B58" s="39"/>
    </row>
    <row r="59" spans="1:3">
      <c r="A59" s="60"/>
      <c r="B59" s="39"/>
    </row>
    <row r="60" spans="1:3">
      <c r="A60" s="60"/>
      <c r="B60" s="39"/>
    </row>
    <row r="61" spans="1:3">
      <c r="A61" s="60"/>
      <c r="B61" s="39"/>
    </row>
    <row r="62" spans="1:3">
      <c r="A62" s="60"/>
      <c r="B62" s="39"/>
    </row>
    <row r="63" spans="1:3">
      <c r="A63" s="60"/>
      <c r="B63" s="39"/>
    </row>
    <row r="64" spans="1:3">
      <c r="A64" s="60"/>
      <c r="B64" s="39"/>
    </row>
    <row r="65" spans="1:2">
      <c r="A65" s="60"/>
      <c r="B65" s="39"/>
    </row>
    <row r="66" spans="1:2">
      <c r="A66" s="60"/>
      <c r="B66" s="39"/>
    </row>
    <row r="67" spans="1:2">
      <c r="A67" s="60"/>
      <c r="B67" s="39"/>
    </row>
    <row r="68" spans="1:2">
      <c r="A68" s="60"/>
      <c r="B68" s="39"/>
    </row>
    <row r="69" spans="1:2">
      <c r="A69" s="60"/>
      <c r="B69" s="39"/>
    </row>
    <row r="70" spans="1:2">
      <c r="A70" s="60"/>
      <c r="B70" s="39"/>
    </row>
    <row r="71" spans="1:2">
      <c r="A71" s="60"/>
      <c r="B71" s="39"/>
    </row>
    <row r="72" spans="1:2">
      <c r="A72" s="60"/>
      <c r="B72" s="39"/>
    </row>
    <row r="73" spans="1:2">
      <c r="A73" s="60"/>
      <c r="B73" s="39"/>
    </row>
    <row r="74" spans="1:2">
      <c r="A74" s="60"/>
      <c r="B74" s="39"/>
    </row>
    <row r="75" spans="1:2">
      <c r="A75" s="60"/>
      <c r="B75" s="39"/>
    </row>
    <row r="76" spans="1:2">
      <c r="A76" s="60"/>
      <c r="B76" s="39"/>
    </row>
    <row r="77" spans="1:2">
      <c r="A77" s="60"/>
      <c r="B77" s="39"/>
    </row>
    <row r="78" spans="1:2">
      <c r="A78" s="60"/>
      <c r="B78" s="39"/>
    </row>
    <row r="79" spans="1:2">
      <c r="A79" s="60"/>
      <c r="B79" s="39"/>
    </row>
    <row r="80" spans="1:2">
      <c r="A80" s="60"/>
      <c r="B80" s="39"/>
    </row>
    <row r="81" spans="1:2">
      <c r="A81" s="60"/>
      <c r="B81" s="39"/>
    </row>
    <row r="82" spans="1:2">
      <c r="A82" s="60"/>
      <c r="B82" s="39"/>
    </row>
    <row r="83" spans="1:2">
      <c r="A83" s="60"/>
      <c r="B83" s="39"/>
    </row>
    <row r="84" spans="1:2">
      <c r="A84" s="60"/>
      <c r="B84" s="39"/>
    </row>
    <row r="85" spans="1:2">
      <c r="A85" s="60"/>
      <c r="B85" s="39"/>
    </row>
    <row r="86" spans="1:2">
      <c r="A86" s="60"/>
      <c r="B86" s="39"/>
    </row>
    <row r="87" spans="1:2">
      <c r="A87" s="60"/>
      <c r="B87" s="39"/>
    </row>
    <row r="88" spans="1:2">
      <c r="A88" s="60"/>
      <c r="B88" s="39"/>
    </row>
    <row r="89" spans="1:2">
      <c r="A89" s="60"/>
      <c r="B89" s="39"/>
    </row>
    <row r="90" spans="1:2">
      <c r="A90" s="60"/>
      <c r="B90" s="39"/>
    </row>
    <row r="91" spans="1:2">
      <c r="A91" s="60"/>
      <c r="B91" s="39"/>
    </row>
    <row r="92" spans="1:2">
      <c r="A92" s="60"/>
      <c r="B92" s="39"/>
    </row>
    <row r="93" spans="1:2">
      <c r="A93" s="60"/>
      <c r="B93" s="39"/>
    </row>
    <row r="94" spans="1:2">
      <c r="A94" s="60"/>
      <c r="B94" s="39"/>
    </row>
    <row r="95" spans="1:2">
      <c r="A95" s="60"/>
      <c r="B95" s="39"/>
    </row>
    <row r="96" spans="1:2">
      <c r="A96" s="60"/>
      <c r="B96" s="39"/>
    </row>
    <row r="97" spans="1:2">
      <c r="A97" s="60"/>
      <c r="B97" s="39"/>
    </row>
    <row r="98" spans="1:2">
      <c r="A98" s="60"/>
      <c r="B98" s="39"/>
    </row>
    <row r="99" spans="1:2">
      <c r="A99" s="60"/>
      <c r="B99" s="39"/>
    </row>
    <row r="100" spans="1:2">
      <c r="A100" s="60"/>
      <c r="B100" s="39"/>
    </row>
    <row r="101" spans="1:2">
      <c r="A101" s="60"/>
      <c r="B101" s="39"/>
    </row>
    <row r="102" spans="1:2">
      <c r="A102" s="60"/>
      <c r="B102" s="39"/>
    </row>
    <row r="103" spans="1:2">
      <c r="A103" s="60"/>
      <c r="B103" s="39"/>
    </row>
    <row r="104" spans="1:2">
      <c r="A104" s="60"/>
      <c r="B104" s="39"/>
    </row>
    <row r="105" spans="1:2">
      <c r="A105" s="60"/>
      <c r="B105" s="39"/>
    </row>
    <row r="106" spans="1:2">
      <c r="A106" s="60"/>
      <c r="B106" s="39"/>
    </row>
    <row r="107" spans="1:2">
      <c r="A107" s="60"/>
      <c r="B107" s="39"/>
    </row>
    <row r="108" spans="1:2">
      <c r="A108" s="60"/>
      <c r="B108" s="39"/>
    </row>
    <row r="109" spans="1:2">
      <c r="A109" s="60"/>
      <c r="B109" s="39"/>
    </row>
    <row r="110" spans="1:2">
      <c r="A110" s="60"/>
      <c r="B110" s="39"/>
    </row>
    <row r="111" spans="1:2">
      <c r="A111" s="60"/>
      <c r="B111" s="39"/>
    </row>
    <row r="112" spans="1:2">
      <c r="A112" s="60"/>
      <c r="B112" s="39"/>
    </row>
    <row r="113" spans="1:2">
      <c r="A113" s="60"/>
      <c r="B113" s="39"/>
    </row>
    <row r="114" spans="1:2">
      <c r="A114" s="60"/>
      <c r="B114" s="39"/>
    </row>
    <row r="115" spans="1:2">
      <c r="A115" s="60"/>
      <c r="B115" s="39"/>
    </row>
    <row r="116" spans="1:2">
      <c r="A116" s="60"/>
      <c r="B116" s="39"/>
    </row>
    <row r="117" spans="1:2">
      <c r="A117" s="60"/>
      <c r="B117" s="39"/>
    </row>
    <row r="118" spans="1:2">
      <c r="A118" s="60"/>
      <c r="B118" s="39"/>
    </row>
    <row r="119" spans="1:2">
      <c r="A119" s="60"/>
      <c r="B119" s="39"/>
    </row>
    <row r="120" spans="1:2">
      <c r="A120" s="60"/>
      <c r="B120" s="39"/>
    </row>
    <row r="121" spans="1:2">
      <c r="A121" s="60"/>
      <c r="B121" s="39"/>
    </row>
    <row r="122" spans="1:2">
      <c r="A122" s="60"/>
      <c r="B122" s="39"/>
    </row>
    <row r="123" spans="1:2">
      <c r="A123" s="60"/>
      <c r="B123" s="39"/>
    </row>
    <row r="124" spans="1:2">
      <c r="A124" s="60"/>
      <c r="B124" s="39"/>
    </row>
    <row r="125" spans="1:2">
      <c r="A125" s="60"/>
      <c r="B125" s="39"/>
    </row>
    <row r="126" spans="1:2">
      <c r="A126" s="60"/>
      <c r="B126" s="39"/>
    </row>
    <row r="127" spans="1:2">
      <c r="A127" s="60"/>
      <c r="B127" s="39"/>
    </row>
    <row r="128" spans="1:2">
      <c r="A128" s="60"/>
      <c r="B128" s="39"/>
    </row>
    <row r="129" spans="1:1">
      <c r="A129" s="20"/>
    </row>
  </sheetData>
  <mergeCells count="1">
    <mergeCell ref="A2: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Kostenaufstellung</vt:lpstr>
      <vt:lpstr>Terminplan</vt:lpstr>
    </vt:vector>
  </TitlesOfParts>
  <Company>Zeta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daniel.juritsch</dc:creator>
  <cp:lastModifiedBy>daniel.juritsch</cp:lastModifiedBy>
  <dcterms:created xsi:type="dcterms:W3CDTF">2010-03-22T11:48:03Z</dcterms:created>
  <dcterms:modified xsi:type="dcterms:W3CDTF">2011-06-12T13:38:19Z</dcterms:modified>
</cp:coreProperties>
</file>